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<sst xmlns="http://schemas.openxmlformats.org/spreadsheetml/2006/main" count="137" uniqueCount="130">
  <si>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</si>
  <si>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</si>
  <si>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</si>
  <si>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</si>
  <si>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</si>
  <si>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</si>
  <si>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</si>
  <si>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</si>
  <si>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</si>
  <si>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</si>
  <si>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</si>
  <si>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</si>
  <si>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</si>
  <si>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</si>
  <si>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</si>
  <si>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БЕЗВОЗМЕЗДНЫЕ ПОСТУПЛЕНИЯ</t>
  </si>
  <si>
    <t>000  2  00  00000  00  0000  000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</si>
  <si>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</si>
  <si>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</si>
  <si>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</si>
  <si>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</si>
  <si>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</si>
  <si>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</si>
  <si>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</si>
  <si>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 xml:space="preserve">Исполнено (рублей) </t>
  </si>
  <si>
    <t xml:space="preserve">Код расхода </t>
  </si>
  <si>
    <t>ИТОГО</t>
  </si>
  <si>
    <t>постановлением администрации</t>
  </si>
  <si>
    <t xml:space="preserve">Доходы бюджета сельского поселения Лыхма </t>
  </si>
  <si>
    <t>ГОСУДАРСТВЕННАЯ ПОШЛИНА</t>
  </si>
  <si>
    <t>000  1  08  00000  00  0000  000</t>
  </si>
  <si>
    <t>000  1  08  04020  01  1000  110</t>
  </si>
  <si>
    <t xml:space="preserve">Расходы бюджета  сельского поселения Лыхма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</si>
  <si>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</si>
  <si>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предствавительных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</si>
  <si>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</si>
  <si>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</si>
  <si>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</si>
  <si>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</si>
  <si>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</si>
  <si>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</si>
  <si>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</si>
  <si>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</si>
  <si>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Физическая культура и спорт</t>
  </si>
  <si>
    <t>сельского поселения Лыхма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</si>
  <si>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</si>
  <si>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Органы юстиции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</si>
  <si>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</si>
  <si>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</si>
  <si>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</si>
  <si>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</si>
  <si>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Жилищное хозяйство</t>
  </si>
  <si>
    <t>Результат исполнения бюджета           Профицит (+) / Дефицит (-)</t>
  </si>
  <si>
    <t>Источники финансирования дефицита бюджета</t>
  </si>
  <si>
    <t>Код источника</t>
  </si>
  <si>
    <t>Исполнено (рублей)</t>
  </si>
  <si>
    <t>Изменение остатков средств на счетах по учету средств бюджета</t>
  </si>
  <si>
    <t>000  1  11  05075  10  0000  120</t>
  </si>
  <si>
    <t>000  1  03  02000  01  0000  110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</si>
  <si>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</si>
  <si>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</si>
  <si>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НАЛОГИ НА ТОВАРЫ (РАБОТЫ, УСЛУГИ), РЕАЛИЗУЕМЫЕ НА ТЕРРИТОРИИ РОССИЙСКОЙ ФЕДЕРАЦИИ</t>
  </si>
  <si>
    <t>000  1  03  00000  00  0000  000</t>
  </si>
  <si>
    <t>000  1  11  09045  10  0000  120</t>
  </si>
  <si>
    <t>Код дохода</t>
  </si>
  <si>
    <t>Акцизы по подакцизным товарам (продукции), производимым на территории Российской Федерации</t>
  </si>
  <si>
    <t>650 0100 0000000000 000</t>
  </si>
  <si>
    <t>650 0102 0000000000 000</t>
  </si>
  <si>
    <t>650 0103 0000000000 000</t>
  </si>
  <si>
    <t>650 0104 0000000000 000</t>
  </si>
  <si>
    <t>650 0106 0000000000 000</t>
  </si>
  <si>
    <t>650 0113 0000000000 000</t>
  </si>
  <si>
    <t>650 0200 0000000000 000</t>
  </si>
  <si>
    <t>650 0203 0000000000 000</t>
  </si>
  <si>
    <t>650 0300 0000000000 000</t>
  </si>
  <si>
    <t>650 0304 0000000000 000</t>
  </si>
  <si>
    <t>650 0400 0000000000 000</t>
  </si>
  <si>
    <t>650 0410 0000000000 000</t>
  </si>
  <si>
    <t>650 0500 0000000000 000</t>
  </si>
  <si>
    <t>650 0501 0000000000 000</t>
  </si>
  <si>
    <t>650 0503 0000000000 000</t>
  </si>
  <si>
    <t>650 0800 0000000000 000</t>
  </si>
  <si>
    <t>650 0801 0000000000 000</t>
  </si>
  <si>
    <t>650 1000 0000000000 000</t>
  </si>
  <si>
    <t>650 1001 0000000000 000</t>
  </si>
  <si>
    <t>650 1100 0000000000 000</t>
  </si>
  <si>
    <t>650 1102 0000000000 000</t>
  </si>
  <si>
    <t>ПРОЧИЕ НЕНАЛОГОВЫЕ ДОХОДЫ</t>
  </si>
  <si>
    <t>000  1  17  00000  00  0000  000</t>
  </si>
  <si>
    <t>Другие вопросы в области национальной безопасности и правоохранительной деятельности</t>
  </si>
  <si>
    <t>650 0314 0000000000 000</t>
  </si>
  <si>
    <t>Охрана окружающей среды</t>
  </si>
  <si>
    <t>650 0600 0000000000 000</t>
  </si>
  <si>
    <t>Другие вопросы в области охраны окружающей среды</t>
  </si>
  <si>
    <t>650 0605 0000000000 000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</si>
  <si>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</si>
  <si>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</t>
  </si>
  <si>
    <t>Транспортный налог</t>
  </si>
  <si>
    <t>000  1  06  04000  00  0000  110</t>
  </si>
  <si>
    <t>Сельское хозяйство и рыболовство</t>
  </si>
  <si>
    <t>650 0405 0000000000 000</t>
  </si>
  <si>
    <t>Дорожное хозяйство</t>
  </si>
  <si>
    <t>650 0409 0000000000 000</t>
  </si>
  <si>
    <t>Коммунальное хозяйство</t>
  </si>
  <si>
    <t>650 0502 0000000000 000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</si>
  <si>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</si>
  <si>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650 0310 0000000000 000</t>
  </si>
  <si>
    <t>Другие вопросы в области национальной экономики</t>
  </si>
  <si>
    <t>650 01 05 00 00 00 0000 000</t>
  </si>
  <si>
    <t>Дотации бюджетам бюджетной системы Российской Федерации</t>
  </si>
  <si>
    <t>000  2  02  10000  00  0000  151</t>
  </si>
  <si>
    <t>Субвенции бюджетам бюджетной системы Российской Федерации</t>
  </si>
  <si>
    <t>000  2  02  30000  00  0000  151</t>
  </si>
  <si>
    <t>Иные межбюджетные трансферты</t>
  </si>
  <si>
    <t>000  2  02  40000  00  0000  151</t>
  </si>
  <si>
    <t>Прочие безвозмездные поступления</t>
  </si>
  <si>
    <t>ПРОЧИЕ БЕЗВОЗМЕЗДНЫЕ ПОСТУПЛЕНИЯ</t>
  </si>
  <si>
    <t>000  2  07  00000  00  0000  000</t>
  </si>
  <si>
    <t>000  2  07  05000  00  0000  151</t>
  </si>
  <si>
    <t>Инициативные платежи, зачисляемые в бюджеты сельских поселений</t>
  </si>
  <si>
    <t>000  1  17  15000  00  0000  150</t>
  </si>
  <si>
    <t>650 0412 0000000000 000</t>
  </si>
  <si>
    <t xml:space="preserve"> об исполнении бюджета сельского поселения Лыхма за 1 полугодие 2023 года</t>
  </si>
  <si>
    <t>ДОХОДЫ ОТ ПРОДАЖИ МАТЕРИАЛЬНЫХ И НЕМАТЕРИАЛЬНЫХ АКТИВОВ</t>
  </si>
  <si>
    <t>Доходы от продажи квартир</t>
  </si>
  <si>
    <t>000 1 14 00000 00 0000 000</t>
  </si>
  <si>
    <t>000 1 14 01000 00 0000 410</t>
  </si>
  <si>
    <t>Субсидии бюджетам бюджетной системы Российской Федерации (межбюджетные субсидии)</t>
  </si>
  <si>
    <t>000  2  02  20000  00  0000  151</t>
  </si>
  <si>
    <t xml:space="preserve">от  22 сентября 2023 года  № 47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</si>
</sst>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00\.00\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53" t="s">
        <v>21</v>
      </c>
      <c r="C1" s="53"/>
    </row>
    <row r="2" spans="1:3" s="1" customFormat="1" ht="18.75" customHeight="1">
      <c r="A2" s="3"/>
      <c r="B2" s="54" t="s">
        <v>27</v>
      </c>
      <c r="C2" s="54"/>
    </row>
    <row r="3" spans="1:3" s="1" customFormat="1" ht="18" customHeight="1">
      <c r="A3" s="3"/>
      <c r="B3" s="54" t="s">
        <v>44</v>
      </c>
      <c r="C3" s="54"/>
    </row>
    <row r="4" spans="1:3" s="1" customFormat="1" ht="21.75" customHeight="1">
      <c r="A4" s="3"/>
      <c r="B4" s="54" t="s">
        <v>129</v>
      </c>
      <c r="C4" s="54"/>
    </row>
    <row r="5" spans="1:3" s="1" customFormat="1" ht="24.75" customHeight="1">
      <c r="A5" s="5"/>
      <c r="B5" s="4"/>
      <c r="C5" s="4"/>
    </row>
    <row r="6" spans="1:3" s="1" customFormat="1" ht="25.5" customHeight="1">
      <c r="A6" s="56" t="s">
        <v>23</v>
      </c>
      <c r="B6" s="56"/>
      <c r="C6" s="56"/>
    </row>
    <row r="7" spans="1:3" s="1" customFormat="1" ht="15.75">
      <c r="A7" s="56" t="s">
        <v>122</v>
      </c>
      <c r="B7" s="56"/>
      <c r="C7" s="56"/>
    </row>
    <row r="8" spans="1:3" s="1" customFormat="1" ht="13.5" customHeight="1">
      <c r="A8" s="6"/>
      <c r="B8" s="6"/>
      <c r="C8" s="6"/>
    </row>
    <row r="9" spans="1:3" s="1" customFormat="1" ht="26.25" customHeight="1">
      <c r="A9" s="56" t="s">
        <v>28</v>
      </c>
      <c r="B9" s="56"/>
      <c r="C9" s="56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64</v>
      </c>
      <c r="C11" s="8" t="s">
        <v>24</v>
      </c>
    </row>
    <row r="12" spans="1:3" s="2" customFormat="1" ht="15" customHeight="1">
      <c r="A12" s="17">
        <v>1</v>
      </c>
      <c r="B12" s="18" t="s">
        <v>20</v>
      </c>
      <c r="C12" s="17">
        <v>3</v>
      </c>
    </row>
    <row r="13" spans="1:3" ht="15.75">
      <c r="A13" s="31" t="s">
        <v>1</v>
      </c>
      <c r="B13" s="32" t="s">
        <v>2</v>
      </c>
      <c r="C13" s="33">
        <f>C14+C16+C18+C22+C24+C29+C27</f>
        <v>10426463.090000002</v>
      </c>
    </row>
    <row r="14" spans="1:3" ht="15.75">
      <c r="A14" s="31" t="s">
        <v>3</v>
      </c>
      <c r="B14" s="32" t="s">
        <v>4</v>
      </c>
      <c r="C14" s="33">
        <f>C15</f>
        <v>9584688.97</v>
      </c>
    </row>
    <row r="15" spans="1:3" ht="15.75">
      <c r="A15" s="19" t="s">
        <v>5</v>
      </c>
      <c r="B15" s="20" t="s">
        <v>6</v>
      </c>
      <c r="C15" s="45">
        <v>9584688.97</v>
      </c>
    </row>
    <row r="16" spans="1:3" ht="60">
      <c r="A16" s="31" t="s">
        <v>61</v>
      </c>
      <c r="B16" s="32" t="s">
        <v>62</v>
      </c>
      <c r="C16" s="33">
        <f>C17</f>
        <v>517973.21</v>
      </c>
    </row>
    <row r="17" spans="1:3" ht="47.25">
      <c r="A17" s="19" t="s">
        <v>65</v>
      </c>
      <c r="B17" s="20" t="s">
        <v>58</v>
      </c>
      <c r="C17" s="45">
        <v>517973.21</v>
      </c>
    </row>
    <row r="18" spans="1:3" ht="15.75">
      <c r="A18" s="31" t="s">
        <v>7</v>
      </c>
      <c r="B18" s="32" t="s">
        <v>8</v>
      </c>
      <c r="C18" s="33">
        <f>C19+C21+C20</f>
        <v>92871.78</v>
      </c>
    </row>
    <row r="19" spans="1:3" ht="15.75">
      <c r="A19" s="19" t="s">
        <v>9</v>
      </c>
      <c r="B19" s="20" t="s">
        <v>10</v>
      </c>
      <c r="C19" s="45">
        <v>45970.5</v>
      </c>
    </row>
    <row r="20" spans="1:3" ht="15.75">
      <c r="A20" s="19" t="s">
        <v>97</v>
      </c>
      <c r="B20" s="20" t="s">
        <v>98</v>
      </c>
      <c r="C20" s="45">
        <v>2906.16</v>
      </c>
    </row>
    <row r="21" spans="1:3" ht="15.75">
      <c r="A21" s="19" t="s">
        <v>11</v>
      </c>
      <c r="B21" s="20" t="s">
        <v>12</v>
      </c>
      <c r="C21" s="45">
        <v>43995.12</v>
      </c>
    </row>
    <row r="22" spans="1:3" ht="15.75">
      <c r="A22" s="31" t="s">
        <v>29</v>
      </c>
      <c r="B22" s="32" t="s">
        <v>30</v>
      </c>
      <c r="C22" s="33">
        <f>C23</f>
        <v>6900</v>
      </c>
    </row>
    <row r="23" spans="1:3" ht="110.25">
      <c r="A23" s="19" t="s">
        <v>45</v>
      </c>
      <c r="B23" s="20" t="s">
        <v>31</v>
      </c>
      <c r="C23" s="45">
        <v>6900</v>
      </c>
    </row>
    <row r="24" spans="1:3" ht="60">
      <c r="A24" s="31" t="s">
        <v>13</v>
      </c>
      <c r="B24" s="32" t="s">
        <v>14</v>
      </c>
      <c r="C24" s="33">
        <f>C25+C26</f>
        <v>132932.47</v>
      </c>
    </row>
    <row r="25" spans="1:3" ht="47.25">
      <c r="A25" s="19" t="s">
        <v>96</v>
      </c>
      <c r="B25" s="36" t="s">
        <v>57</v>
      </c>
      <c r="C25" s="45">
        <v>82209.95</v>
      </c>
    </row>
    <row r="26" spans="1:3" ht="110.25">
      <c r="A26" s="44" t="s">
        <v>95</v>
      </c>
      <c r="B26" s="36" t="s">
        <v>63</v>
      </c>
      <c r="C26" s="45">
        <v>50722.52</v>
      </c>
    </row>
    <row r="27" spans="1:3" ht="47.25">
      <c r="A27" s="50" t="s">
        <v>123</v>
      </c>
      <c r="B27" s="52" t="s">
        <v>125</v>
      </c>
      <c r="C27" s="51">
        <f>C28</f>
        <v>41096.66</v>
      </c>
    </row>
    <row r="28" spans="1:3" ht="15.75">
      <c r="A28" s="44" t="s">
        <v>124</v>
      </c>
      <c r="B28" s="36" t="s">
        <v>126</v>
      </c>
      <c r="C28" s="45">
        <v>41096.66</v>
      </c>
    </row>
    <row r="29" spans="1:3" ht="15.75">
      <c r="A29" s="31" t="s">
        <v>87</v>
      </c>
      <c r="B29" s="32" t="s">
        <v>88</v>
      </c>
      <c r="C29" s="33">
        <f>C30</f>
        <v>50000</v>
      </c>
    </row>
    <row r="30" spans="1:3" ht="31.5">
      <c r="A30" s="44" t="s">
        <v>119</v>
      </c>
      <c r="B30" s="36" t="s">
        <v>120</v>
      </c>
      <c r="C30" s="45">
        <v>50000</v>
      </c>
    </row>
    <row r="31" spans="1:3" ht="15.75">
      <c r="A31" s="31" t="s">
        <v>15</v>
      </c>
      <c r="B31" s="32" t="s">
        <v>16</v>
      </c>
      <c r="C31" s="33">
        <f>SUM(C32:C35)</f>
        <v>5434855.78</v>
      </c>
    </row>
    <row r="32" spans="1:3" ht="31.5">
      <c r="A32" s="24" t="s">
        <v>109</v>
      </c>
      <c r="B32" s="20" t="s">
        <v>110</v>
      </c>
      <c r="C32" s="21">
        <v>2009400</v>
      </c>
    </row>
    <row r="33" spans="1:3" ht="47.25">
      <c r="A33" s="24" t="s">
        <v>127</v>
      </c>
      <c r="B33" s="36" t="s">
        <v>128</v>
      </c>
      <c r="C33" s="21">
        <v>1344915</v>
      </c>
    </row>
    <row r="34" spans="1:3" ht="31.5">
      <c r="A34" s="24" t="s">
        <v>111</v>
      </c>
      <c r="B34" s="20" t="s">
        <v>112</v>
      </c>
      <c r="C34" s="21">
        <v>330340.78</v>
      </c>
    </row>
    <row r="35" spans="1:3" ht="15.75">
      <c r="A35" s="24" t="s">
        <v>113</v>
      </c>
      <c r="B35" s="20" t="s">
        <v>114</v>
      </c>
      <c r="C35" s="21">
        <v>1750200</v>
      </c>
    </row>
    <row r="36" spans="1:3" ht="15.75" hidden="1">
      <c r="A36" s="19" t="s">
        <v>113</v>
      </c>
      <c r="B36" s="20" t="s">
        <v>114</v>
      </c>
      <c r="C36" s="21">
        <v>0</v>
      </c>
    </row>
    <row r="37" spans="1:3" ht="31.5" hidden="1">
      <c r="A37" s="50" t="s">
        <v>116</v>
      </c>
      <c r="B37" s="32" t="s">
        <v>117</v>
      </c>
      <c r="C37" s="51">
        <f>C38</f>
        <v>0</v>
      </c>
    </row>
    <row r="38" spans="1:3" ht="15.75" hidden="1">
      <c r="A38" s="24" t="s">
        <v>115</v>
      </c>
      <c r="B38" s="20" t="s">
        <v>118</v>
      </c>
      <c r="C38" s="21">
        <v>0</v>
      </c>
    </row>
    <row r="39" spans="1:3" ht="15.75">
      <c r="A39" s="31" t="s">
        <v>26</v>
      </c>
      <c r="B39" s="32"/>
      <c r="C39" s="33">
        <f>C13+C31</f>
        <v>15861318.870000001</v>
      </c>
    </row>
    <row r="40" spans="1:3" ht="14.25" customHeight="1">
      <c r="A40" s="22"/>
      <c r="B40" s="23"/>
      <c r="C40" s="22"/>
    </row>
    <row r="41" spans="1:3" ht="51.75" customHeight="1">
      <c r="A41" s="63" t="s">
        <v>32</v>
      </c>
      <c r="B41" s="63"/>
      <c r="C41" s="63"/>
    </row>
    <row r="42" spans="1:3" s="10" customFormat="1" ht="26.25" customHeight="1">
      <c r="A42" s="58" t="s">
        <v>19</v>
      </c>
      <c r="B42" s="59" t="s">
        <v>25</v>
      </c>
      <c r="C42" s="61" t="s">
        <v>24</v>
      </c>
    </row>
    <row r="43" spans="1:3" s="10" customFormat="1" ht="17.25" customHeight="1">
      <c r="A43" s="58"/>
      <c r="B43" s="60"/>
      <c r="C43" s="62"/>
    </row>
    <row r="44" spans="1:3" s="10" customFormat="1" ht="15.75">
      <c r="A44" s="11">
        <v>1</v>
      </c>
      <c r="B44" s="16" t="s">
        <v>20</v>
      </c>
      <c r="C44" s="12">
        <v>3</v>
      </c>
    </row>
    <row r="45" spans="1:3" s="10" customFormat="1" ht="21.75" customHeight="1">
      <c r="A45" s="28" t="s">
        <v>17</v>
      </c>
      <c r="B45" s="29" t="s">
        <v>66</v>
      </c>
      <c r="C45" s="30">
        <f>C46+C47+C48++C49+C50</f>
        <v>9539535.950000001</v>
      </c>
    </row>
    <row r="46" spans="1:3" s="10" customFormat="1" ht="47.25">
      <c r="A46" s="13" t="s">
        <v>33</v>
      </c>
      <c r="B46" s="14" t="s">
        <v>67</v>
      </c>
      <c r="C46" s="15">
        <v>1791570.36</v>
      </c>
    </row>
    <row r="47" spans="1:3" s="10" customFormat="1" ht="76.5" customHeight="1">
      <c r="A47" s="13" t="s">
        <v>34</v>
      </c>
      <c r="B47" s="14" t="s">
        <v>68</v>
      </c>
      <c r="C47" s="15">
        <v>10000</v>
      </c>
    </row>
    <row r="48" spans="1:3" s="10" customFormat="1" ht="76.5" customHeight="1">
      <c r="A48" s="13" t="s">
        <v>18</v>
      </c>
      <c r="B48" s="14" t="s">
        <v>69</v>
      </c>
      <c r="C48" s="15">
        <v>7004280.37</v>
      </c>
    </row>
    <row r="49" spans="1:3" s="10" customFormat="1" ht="76.5" customHeight="1">
      <c r="A49" s="13" t="s">
        <v>60</v>
      </c>
      <c r="B49" s="14" t="s">
        <v>70</v>
      </c>
      <c r="C49" s="15">
        <v>32800</v>
      </c>
    </row>
    <row r="50" spans="1:3" s="10" customFormat="1" ht="15.75">
      <c r="A50" s="13" t="s">
        <v>37</v>
      </c>
      <c r="B50" s="14" t="s">
        <v>71</v>
      </c>
      <c r="C50" s="15">
        <v>700885.22</v>
      </c>
    </row>
    <row r="51" spans="1:3" s="10" customFormat="1" ht="15.75">
      <c r="A51" s="28" t="s">
        <v>35</v>
      </c>
      <c r="B51" s="29" t="s">
        <v>72</v>
      </c>
      <c r="C51" s="30">
        <f>C52</f>
        <v>472413.8</v>
      </c>
    </row>
    <row r="52" spans="1:3" s="10" customFormat="1" ht="31.5">
      <c r="A52" s="13" t="s">
        <v>36</v>
      </c>
      <c r="B52" s="14" t="s">
        <v>73</v>
      </c>
      <c r="C52" s="15">
        <v>472413.8</v>
      </c>
    </row>
    <row r="53" spans="1:3" s="10" customFormat="1" ht="31.5">
      <c r="A53" s="28" t="s">
        <v>38</v>
      </c>
      <c r="B53" s="29" t="s">
        <v>74</v>
      </c>
      <c r="C53" s="30">
        <f>C54+C55+C56</f>
        <v>108650</v>
      </c>
    </row>
    <row r="54" spans="1:3" s="10" customFormat="1" ht="15.75">
      <c r="A54" s="25" t="s">
        <v>46</v>
      </c>
      <c r="B54" s="26" t="s">
        <v>75</v>
      </c>
      <c r="C54" s="27">
        <v>0</v>
      </c>
    </row>
    <row r="55" spans="1:3" s="10" customFormat="1" ht="63">
      <c r="A55" s="25" t="s">
        <v>105</v>
      </c>
      <c r="B55" s="26" t="s">
        <v>106</v>
      </c>
      <c r="C55" s="27">
        <v>101000</v>
      </c>
    </row>
    <row r="56" spans="1:3" s="10" customFormat="1" ht="47.25">
      <c r="A56" s="25" t="s">
        <v>89</v>
      </c>
      <c r="B56" s="26" t="s">
        <v>90</v>
      </c>
      <c r="C56" s="27">
        <v>7650</v>
      </c>
    </row>
    <row r="57" spans="1:3" s="10" customFormat="1" ht="15.75">
      <c r="A57" s="28" t="s">
        <v>39</v>
      </c>
      <c r="B57" s="29" t="s">
        <v>76</v>
      </c>
      <c r="C57" s="30">
        <f>C58+C59+C60+C61</f>
        <v>1115808.99</v>
      </c>
    </row>
    <row r="58" spans="1:3" s="10" customFormat="1" ht="15.75">
      <c r="A58" s="48" t="s">
        <v>99</v>
      </c>
      <c r="B58" s="14" t="s">
        <v>100</v>
      </c>
      <c r="C58" s="49">
        <v>54693.5</v>
      </c>
    </row>
    <row r="59" spans="1:3" s="10" customFormat="1" ht="15.75">
      <c r="A59" s="48" t="s">
        <v>101</v>
      </c>
      <c r="B59" s="14" t="s">
        <v>102</v>
      </c>
      <c r="C59" s="49">
        <v>568795.52</v>
      </c>
    </row>
    <row r="60" spans="1:3" s="10" customFormat="1" ht="15.75">
      <c r="A60" s="13" t="s">
        <v>40</v>
      </c>
      <c r="B60" s="14" t="s">
        <v>77</v>
      </c>
      <c r="C60" s="15">
        <v>339559.97</v>
      </c>
    </row>
    <row r="61" spans="1:3" s="10" customFormat="1" ht="31.5">
      <c r="A61" s="13" t="s">
        <v>107</v>
      </c>
      <c r="B61" s="14" t="s">
        <v>121</v>
      </c>
      <c r="C61" s="15">
        <v>152760</v>
      </c>
    </row>
    <row r="62" spans="1:3" s="10" customFormat="1" ht="15.75">
      <c r="A62" s="28" t="s">
        <v>41</v>
      </c>
      <c r="B62" s="29" t="s">
        <v>78</v>
      </c>
      <c r="C62" s="30">
        <f>SUM(C63:C65)</f>
        <v>1890789.6600000001</v>
      </c>
    </row>
    <row r="63" spans="1:3" s="10" customFormat="1" ht="15.75">
      <c r="A63" s="13" t="s">
        <v>51</v>
      </c>
      <c r="B63" s="14" t="s">
        <v>79</v>
      </c>
      <c r="C63" s="15">
        <v>1475714.04</v>
      </c>
    </row>
    <row r="64" spans="1:3" s="10" customFormat="1" ht="15.75" hidden="1">
      <c r="A64" s="13" t="s">
        <v>103</v>
      </c>
      <c r="B64" s="14" t="s">
        <v>104</v>
      </c>
      <c r="C64" s="15">
        <v>0</v>
      </c>
    </row>
    <row r="65" spans="1:3" s="10" customFormat="1" ht="15.75">
      <c r="A65" s="13" t="s">
        <v>42</v>
      </c>
      <c r="B65" s="14" t="s">
        <v>80</v>
      </c>
      <c r="C65" s="15">
        <v>415075.62</v>
      </c>
    </row>
    <row r="66" spans="1:3" s="10" customFormat="1" ht="15.75" hidden="1">
      <c r="A66" s="46" t="s">
        <v>91</v>
      </c>
      <c r="B66" s="29" t="s">
        <v>92</v>
      </c>
      <c r="C66" s="47">
        <f>C67</f>
        <v>0</v>
      </c>
    </row>
    <row r="67" spans="1:3" s="10" customFormat="1" ht="31.5" hidden="1">
      <c r="A67" s="13" t="s">
        <v>93</v>
      </c>
      <c r="B67" s="14" t="s">
        <v>94</v>
      </c>
      <c r="C67" s="15">
        <v>0</v>
      </c>
    </row>
    <row r="68" spans="1:3" s="10" customFormat="1" ht="15.75">
      <c r="A68" s="28" t="s">
        <v>47</v>
      </c>
      <c r="B68" s="29" t="s">
        <v>81</v>
      </c>
      <c r="C68" s="30">
        <f>C69</f>
        <v>3700000</v>
      </c>
    </row>
    <row r="69" spans="1:3" s="10" customFormat="1" ht="15.75">
      <c r="A69" s="13" t="s">
        <v>48</v>
      </c>
      <c r="B69" s="14" t="s">
        <v>82</v>
      </c>
      <c r="C69" s="15">
        <v>3700000</v>
      </c>
    </row>
    <row r="70" spans="1:3" s="10" customFormat="1" ht="15.75">
      <c r="A70" s="28" t="s">
        <v>49</v>
      </c>
      <c r="B70" s="29" t="s">
        <v>83</v>
      </c>
      <c r="C70" s="30">
        <f>C71</f>
        <v>60000</v>
      </c>
    </row>
    <row r="71" spans="1:3" s="10" customFormat="1" ht="15.75">
      <c r="A71" s="13" t="s">
        <v>50</v>
      </c>
      <c r="B71" s="14" t="s">
        <v>84</v>
      </c>
      <c r="C71" s="15">
        <v>60000</v>
      </c>
    </row>
    <row r="72" spans="1:3" s="10" customFormat="1" ht="15.75">
      <c r="A72" s="28" t="s">
        <v>43</v>
      </c>
      <c r="B72" s="29" t="s">
        <v>85</v>
      </c>
      <c r="C72" s="30">
        <f>C73</f>
        <v>1990705.29</v>
      </c>
    </row>
    <row r="73" spans="1:3" s="10" customFormat="1" ht="15.75">
      <c r="A73" s="13" t="s">
        <v>59</v>
      </c>
      <c r="B73" s="14" t="s">
        <v>86</v>
      </c>
      <c r="C73" s="15">
        <v>1990705.29</v>
      </c>
    </row>
    <row r="74" spans="1:3" s="10" customFormat="1" ht="15.75" customHeight="1">
      <c r="A74" s="34" t="s">
        <v>26</v>
      </c>
      <c r="B74" s="29"/>
      <c r="C74" s="30">
        <f>C45+C51+C53+C57+C62+C72+C68+C70+C66</f>
        <v>18877903.69</v>
      </c>
    </row>
    <row r="75" spans="1:3" s="10" customFormat="1" ht="31.5">
      <c r="A75" s="28" t="s">
        <v>52</v>
      </c>
      <c r="B75" s="29"/>
      <c r="C75" s="35">
        <f>C39-C74</f>
        <v>-3016584.8200000003</v>
      </c>
    </row>
    <row r="76" spans="1:3" ht="23.25" customHeight="1">
      <c r="A76" s="55" t="s">
        <v>53</v>
      </c>
      <c r="B76" s="55"/>
      <c r="C76" s="55"/>
    </row>
    <row r="78" spans="1:3" ht="31.5">
      <c r="A78" s="37" t="s">
        <v>0</v>
      </c>
      <c r="B78" s="38" t="s">
        <v>54</v>
      </c>
      <c r="C78" s="39" t="s">
        <v>55</v>
      </c>
    </row>
    <row r="79" spans="1:3" ht="15.75">
      <c r="A79" s="40">
        <v>1</v>
      </c>
      <c r="B79" s="41" t="s">
        <v>20</v>
      </c>
      <c r="C79" s="40">
        <v>3</v>
      </c>
    </row>
    <row r="80" spans="1:3" ht="31.5">
      <c r="A80" s="42" t="s">
        <v>56</v>
      </c>
      <c r="B80" s="36" t="s">
        <v>108</v>
      </c>
      <c r="C80" s="43">
        <f>-C75</f>
        <v>3016584.8200000003</v>
      </c>
    </row>
    <row r="81" spans="1:3" ht="11.25">
      <c r="A81" s="57" t="s">
        <v>22</v>
      </c>
      <c r="B81" s="57"/>
      <c r="C81" s="57"/>
    </row>
  </sheetData>
  <sheetProtection/>
  <mergeCells count="13">
    <mergeCell ref="A81:C81"/>
    <mergeCell ref="A7:C7"/>
    <mergeCell ref="A9:C9"/>
    <mergeCell ref="A42:A43"/>
    <mergeCell ref="B42:B43"/>
    <mergeCell ref="C42:C43"/>
    <mergeCell ref="A41:C41"/>
    <mergeCell ref="B1:C1"/>
    <mergeCell ref="B3:C3"/>
    <mergeCell ref="B4:C4"/>
    <mergeCell ref="B2:C2"/>
    <mergeCell ref="A76:C76"/>
    <mergeCell ref="A6:C6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2023-09-22T11:21:37Z</cp:lastPrinted>
  <dcterms:created xsi:type="dcterms:W3CDTF">2008-09-18T08:11:02Z</dcterms:created>
  <dcterms:modified xsi:type="dcterms:W3CDTF">2023-09-22T11:22:53Z</dcterms:modified>
  <cp:category/>
  <cp:version/>
  <cp:contentType/>
  <cp:contentStatus/>
</cp:coreProperties>
</file>